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tie\Dropbox\IKS Regulation\resubmission\resubmission_2\new source data files\"/>
    </mc:Choice>
  </mc:AlternateContent>
  <xr:revisionPtr revIDLastSave="0" documentId="13_ncr:1_{5B52B946-535F-4226-9C55-3C4BE707D9BD}" xr6:coauthVersionLast="47" xr6:coauthVersionMax="47" xr10:uidLastSave="{00000000-0000-0000-0000-000000000000}"/>
  <bookViews>
    <workbookView xWindow="11208" yWindow="36" windowWidth="12036" windowHeight="8880" xr2:uid="{144089AB-03E6-4618-BD34-9C391347A95D}"/>
  </bookViews>
  <sheets>
    <sheet name="Figure 6B and 6C " sheetId="7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7" l="1"/>
  <c r="H14" i="7"/>
  <c r="F20" i="7"/>
  <c r="F14" i="7"/>
  <c r="F8" i="7"/>
  <c r="F19" i="7"/>
  <c r="F13" i="7"/>
  <c r="F7" i="7"/>
  <c r="C7" i="7"/>
  <c r="D20" i="7"/>
  <c r="C20" i="7"/>
  <c r="D19" i="7"/>
  <c r="C19" i="7"/>
  <c r="D14" i="7"/>
  <c r="C14" i="7"/>
  <c r="D13" i="7"/>
  <c r="C13" i="7"/>
  <c r="D8" i="7"/>
  <c r="C8" i="7"/>
  <c r="D7" i="7"/>
</calcChain>
</file>

<file path=xl/sharedStrings.xml><?xml version="1.0" encoding="utf-8"?>
<sst xmlns="http://schemas.openxmlformats.org/spreadsheetml/2006/main" count="28" uniqueCount="19">
  <si>
    <t>SEM</t>
  </si>
  <si>
    <t>WT BBS-Q1-YFP</t>
  </si>
  <si>
    <t>Nano</t>
  </si>
  <si>
    <t>BBS-3S/A-YFP</t>
  </si>
  <si>
    <t>BBS-3D/A-YFP</t>
  </si>
  <si>
    <t>Geometric mean BTX-647</t>
  </si>
  <si>
    <t>nanoCa</t>
  </si>
  <si>
    <t>N</t>
  </si>
  <si>
    <t>Mean</t>
  </si>
  <si>
    <t>Tukey HSD Post-hoc Test...</t>
  </si>
  <si>
    <t>p= 0.0000</t>
  </si>
  <si>
    <t>(One-way anova)</t>
  </si>
  <si>
    <t>Group 1 vs Group 2: Diff=-384.7500, 95%CI=-497.4559 to -272.0441, p=0.0000</t>
  </si>
  <si>
    <t>Group 1 vs Group 3: Diff=-262.0000, 95%CI=-374.7059 to -149.2941, p=0.0003</t>
  </si>
  <si>
    <t>Group 2 vs Group 3: Diff=122.7500, 95%CI=10.0441 to 235.4559, p=0.0339</t>
  </si>
  <si>
    <t>t-test p=</t>
  </si>
  <si>
    <t>% reduction</t>
  </si>
  <si>
    <t>Baseline change compared to nano</t>
  </si>
  <si>
    <t>comparing nano conditions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</si>
</sst>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Open Sans"/>
      <family val="2"/>
    </font>
    <font>
      <sz val="11"/>
      <color theme="1"/>
      <name val="Calibri"/>
      <family val="2"/>
      <scheme val="minor"/>
    </font>
    <font>
      <sz val="11"/>
      <color theme="1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9" fontId="4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0" xfId="1"/>
    <xf numFmtId="0" fontId="5" fillId="0" borderId="0" xfId="0" applyFont="1" applyAlignment="1">
      <alignment horizontal="center"/>
    </xf>
    <xf numFmtId="9" fontId="0" fillId="0" borderId="0" xfId="2" applyFont="1" applyAlignment="1">
      <alignment horizontal="center"/>
    </xf>
    <xf numFmtId="164" fontId="0" fillId="0" borderId="0" xfId="0" applyNumberFormat="1" applyAlignment="1">
      <alignment horizontal="center"/>
    </xf>
  </cellXfs>
  <cellStyles count="3">
    <cellStyle name="Normal" xfId="0" builtinId="0"/>
    <cellStyle name="Normal 2" xfId="1" xr:uid="{38B83377-ACF1-BF4B-86CB-FD602505F15D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BE999-2DEC-0A4C-B7B8-6CACB53C76C5}">
  <dimension ref="A1:K26"/>
  <sheetViews>
    <sheetView tabSelected="1" topLeftCell="A11" zoomScale="120" zoomScaleNormal="120" workbookViewId="0">
      <selection activeCell="F11" sqref="F11"/>
    </sheetView>
  </sheetViews>
  <sheetFormatPr defaultColWidth="11.5546875" defaultRowHeight="14.4" x14ac:dyDescent="0.3"/>
  <cols>
    <col min="1" max="1" width="26.109375" customWidth="1"/>
    <col min="2" max="2" width="9" customWidth="1"/>
    <col min="5" max="5" width="15" customWidth="1"/>
    <col min="6" max="6" width="12.6640625" bestFit="1" customWidth="1"/>
    <col min="7" max="7" width="12.6640625" customWidth="1"/>
    <col min="11" max="11" width="30.109375" bestFit="1" customWidth="1"/>
  </cols>
  <sheetData>
    <row r="1" spans="1:8" x14ac:dyDescent="0.3">
      <c r="C1" s="3" t="s">
        <v>5</v>
      </c>
    </row>
    <row r="2" spans="1:8" ht="15" thickBot="1" x14ac:dyDescent="0.35">
      <c r="B2" s="4" t="s">
        <v>7</v>
      </c>
      <c r="C2" s="4" t="s">
        <v>2</v>
      </c>
      <c r="D2" s="4" t="s">
        <v>6</v>
      </c>
    </row>
    <row r="3" spans="1:8" ht="15" thickBot="1" x14ac:dyDescent="0.35">
      <c r="A3" s="2" t="s">
        <v>1</v>
      </c>
      <c r="B3">
        <v>1</v>
      </c>
      <c r="C3" s="5">
        <v>1425</v>
      </c>
      <c r="D3" s="5">
        <v>774</v>
      </c>
    </row>
    <row r="4" spans="1:8" x14ac:dyDescent="0.3">
      <c r="B4">
        <v>2</v>
      </c>
      <c r="C4" s="5">
        <v>1534</v>
      </c>
      <c r="D4" s="5">
        <v>732</v>
      </c>
    </row>
    <row r="5" spans="1:8" x14ac:dyDescent="0.3">
      <c r="B5">
        <v>3</v>
      </c>
      <c r="C5" s="5">
        <v>1330</v>
      </c>
      <c r="D5" s="5">
        <v>917</v>
      </c>
    </row>
    <row r="6" spans="1:8" x14ac:dyDescent="0.3">
      <c r="B6">
        <v>4</v>
      </c>
      <c r="C6" s="5">
        <v>1344</v>
      </c>
      <c r="D6" s="5">
        <v>973</v>
      </c>
      <c r="H6" s="7"/>
    </row>
    <row r="7" spans="1:8" ht="15.6" x14ac:dyDescent="0.35">
      <c r="B7" s="1" t="s">
        <v>8</v>
      </c>
      <c r="C7">
        <f>AVERAGE(C3:C6)</f>
        <v>1408.25</v>
      </c>
      <c r="D7">
        <f>AVERAGE(D3:D6)</f>
        <v>849</v>
      </c>
      <c r="E7" s="8" t="s">
        <v>15</v>
      </c>
      <c r="F7" s="10">
        <f>_xlfn.T.TEST(C3:C6,D3:D6,2,3)</f>
        <v>3.3312685078333278E-4</v>
      </c>
      <c r="H7" s="7"/>
    </row>
    <row r="8" spans="1:8" ht="21.6" thickBot="1" x14ac:dyDescent="0.55000000000000004">
      <c r="B8" s="1" t="s">
        <v>0</v>
      </c>
      <c r="C8">
        <f>_xlfn.STDEV.P(C3:C6)/SQRT(4)</f>
        <v>40.577664730735798</v>
      </c>
      <c r="D8">
        <f>_xlfn.STDEV.P(D3:D6)/SQRT(4)</f>
        <v>49.569395800231419</v>
      </c>
      <c r="E8" s="6" t="s">
        <v>16</v>
      </c>
      <c r="F8" s="9">
        <f>1-(D7/C7)</f>
        <v>0.39712409018285111</v>
      </c>
    </row>
    <row r="9" spans="1:8" ht="15" thickBot="1" x14ac:dyDescent="0.35">
      <c r="A9" s="2" t="s">
        <v>3</v>
      </c>
      <c r="B9">
        <v>1</v>
      </c>
      <c r="C9" s="5">
        <v>1017</v>
      </c>
      <c r="D9" s="5">
        <v>809</v>
      </c>
      <c r="F9" s="5"/>
    </row>
    <row r="10" spans="1:8" x14ac:dyDescent="0.3">
      <c r="B10">
        <v>2</v>
      </c>
      <c r="C10" s="5">
        <v>1061</v>
      </c>
      <c r="D10" s="5">
        <v>964</v>
      </c>
      <c r="F10" s="5"/>
    </row>
    <row r="11" spans="1:8" x14ac:dyDescent="0.3">
      <c r="B11">
        <v>3</v>
      </c>
      <c r="C11" s="5">
        <v>1007</v>
      </c>
      <c r="D11" s="5">
        <v>971</v>
      </c>
      <c r="F11" s="5"/>
    </row>
    <row r="12" spans="1:8" x14ac:dyDescent="0.3">
      <c r="B12">
        <v>4</v>
      </c>
      <c r="C12" s="5">
        <v>1009</v>
      </c>
      <c r="D12" s="5">
        <v>776</v>
      </c>
      <c r="F12" s="5"/>
    </row>
    <row r="13" spans="1:8" ht="15.6" x14ac:dyDescent="0.35">
      <c r="B13" s="1" t="s">
        <v>8</v>
      </c>
      <c r="C13">
        <f>AVERAGE(C9:C12)</f>
        <v>1023.5</v>
      </c>
      <c r="D13">
        <f>AVERAGE(D9:D12)</f>
        <v>880</v>
      </c>
      <c r="E13" s="8" t="s">
        <v>15</v>
      </c>
      <c r="F13" s="10">
        <f>_xlfn.T.TEST(C9:C12,D9:D12,2,3)</f>
        <v>6.320421502640769E-2</v>
      </c>
    </row>
    <row r="14" spans="1:8" ht="21.6" thickBot="1" x14ac:dyDescent="0.55000000000000004">
      <c r="B14" s="1" t="s">
        <v>0</v>
      </c>
      <c r="C14">
        <f>_xlfn.STDEV.P(C9:C12)/SQRT(4)</f>
        <v>10.985786271359915</v>
      </c>
      <c r="D14">
        <f>_xlfn.STDEV.P(D9:D12)/SQRT(4)</f>
        <v>44.154558088605079</v>
      </c>
      <c r="E14" s="6" t="s">
        <v>16</v>
      </c>
      <c r="F14" s="9">
        <f>1-(D13/C13)</f>
        <v>0.14020517830972157</v>
      </c>
      <c r="G14" t="s">
        <v>17</v>
      </c>
      <c r="H14" s="9">
        <f>1-(C13/C7)</f>
        <v>0.27321143262914971</v>
      </c>
    </row>
    <row r="15" spans="1:8" ht="15" thickBot="1" x14ac:dyDescent="0.35">
      <c r="A15" s="2" t="s">
        <v>4</v>
      </c>
      <c r="B15">
        <v>1</v>
      </c>
      <c r="C15" s="5">
        <v>1222</v>
      </c>
      <c r="D15" s="5">
        <v>818</v>
      </c>
      <c r="F15" s="5"/>
      <c r="H15" s="5"/>
    </row>
    <row r="16" spans="1:8" x14ac:dyDescent="0.3">
      <c r="B16">
        <v>2</v>
      </c>
      <c r="C16" s="5">
        <v>1166</v>
      </c>
      <c r="D16" s="5">
        <v>766</v>
      </c>
      <c r="F16" s="5"/>
      <c r="H16" s="5"/>
    </row>
    <row r="17" spans="1:11" x14ac:dyDescent="0.3">
      <c r="B17">
        <v>3</v>
      </c>
      <c r="C17" s="5">
        <v>1090</v>
      </c>
      <c r="D17" s="5">
        <v>1035</v>
      </c>
      <c r="F17" s="5"/>
      <c r="H17" s="5"/>
    </row>
    <row r="18" spans="1:11" x14ac:dyDescent="0.3">
      <c r="B18">
        <v>4</v>
      </c>
      <c r="C18" s="5">
        <v>1107</v>
      </c>
      <c r="D18" s="5">
        <v>1114</v>
      </c>
      <c r="F18" s="5"/>
      <c r="H18" s="5"/>
    </row>
    <row r="19" spans="1:11" ht="15.6" x14ac:dyDescent="0.35">
      <c r="B19" s="1" t="s">
        <v>8</v>
      </c>
      <c r="C19">
        <f>AVERAGE(C15:C18)</f>
        <v>1146.25</v>
      </c>
      <c r="D19">
        <f>AVERAGE(D15:D18)</f>
        <v>933.25</v>
      </c>
      <c r="E19" s="8" t="s">
        <v>15</v>
      </c>
      <c r="F19" s="10">
        <f>_xlfn.T.TEST(C15:C18,D15:D18,2,3)</f>
        <v>7.9100849353299682E-2</v>
      </c>
      <c r="H19" s="5"/>
    </row>
    <row r="20" spans="1:11" ht="21" x14ac:dyDescent="0.5">
      <c r="B20" s="1" t="s">
        <v>0</v>
      </c>
      <c r="C20">
        <f>_xlfn.STDEV.P(C15:C18)/SQRT(4)</f>
        <v>26.020124423222885</v>
      </c>
      <c r="D20">
        <f>_xlfn.STDEV.P(D15:D18)/SQRT(4)</f>
        <v>72.577006517215906</v>
      </c>
      <c r="E20" s="6" t="s">
        <v>16</v>
      </c>
      <c r="F20" s="9">
        <f>1-(D19/C19)</f>
        <v>0.18582333696837516</v>
      </c>
      <c r="G20" t="s">
        <v>17</v>
      </c>
      <c r="H20" s="9">
        <f>1-(C19/C7)</f>
        <v>0.18604651162790697</v>
      </c>
    </row>
    <row r="22" spans="1:11" x14ac:dyDescent="0.3">
      <c r="A22" t="s">
        <v>18</v>
      </c>
      <c r="B22" t="s">
        <v>10</v>
      </c>
      <c r="C22" t="s">
        <v>11</v>
      </c>
    </row>
    <row r="23" spans="1:11" x14ac:dyDescent="0.3">
      <c r="B23" t="s">
        <v>9</v>
      </c>
    </row>
    <row r="24" spans="1:11" x14ac:dyDescent="0.3">
      <c r="B24" t="s">
        <v>12</v>
      </c>
      <c r="J24" s="5"/>
      <c r="K24" s="5"/>
    </row>
    <row r="25" spans="1:11" x14ac:dyDescent="0.3">
      <c r="B25" t="s">
        <v>13</v>
      </c>
      <c r="J25" s="5"/>
      <c r="K25" s="5"/>
    </row>
    <row r="26" spans="1:11" x14ac:dyDescent="0.3">
      <c r="B26" t="s">
        <v>14</v>
      </c>
      <c r="J26" s="5"/>
      <c r="K26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6B and 6C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Colecraft</dc:creator>
  <cp:lastModifiedBy>Henry Colecraft</cp:lastModifiedBy>
  <dcterms:created xsi:type="dcterms:W3CDTF">2022-10-12T20:26:31Z</dcterms:created>
  <dcterms:modified xsi:type="dcterms:W3CDTF">2023-08-26T11:06:40Z</dcterms:modified>
</cp:coreProperties>
</file>